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2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erlandsonsbrygga.sharepoint.com/sites/ErlandsonsBryggaAB/Delade dokument/Kontorsinformation/2. Marknad/Manualer (EXTRA)/"/>
    </mc:Choice>
  </mc:AlternateContent>
  <xr:revisionPtr revIDLastSave="0" documentId="13_ncr:9_{13E41ED8-2B64-4732-BD7D-D305FB69971D}" xr6:coauthVersionLast="47" xr6:coauthVersionMax="47" xr10:uidLastSave="{00000000-0000-0000-0000-000000000000}"/>
  <bookViews>
    <workbookView xWindow="3255" yWindow="2460" windowWidth="21600" windowHeight="11835" xr2:uid="{D491C84F-BF71-453D-A54C-DE3FAA385060}"/>
  </bookViews>
  <sheets>
    <sheet name="TopTex Boat Cover PolyRopes" sheetId="1" r:id="rId1"/>
  </sheets>
  <definedNames>
    <definedName name="bredd">'TopTex Boat Cover PolyRopes'!$C$5</definedName>
    <definedName name="höjdpunkt">'TopTex Boat Cover PolyRopes'!$C$7</definedName>
    <definedName name="längd">'TopTex Boat Cover PolyRopes'!$C$6</definedName>
    <definedName name="övertäckning">'TopTex Boat Cover PolyRopes'!$C$9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7" i="1" l="1"/>
  <c r="E15" i="1"/>
  <c r="E12" i="1"/>
  <c r="F16" i="1"/>
  <c r="F15" i="1"/>
  <c r="F14" i="1"/>
  <c r="F13" i="1"/>
  <c r="F12" i="1"/>
  <c r="F11" i="1"/>
  <c r="C13" i="1"/>
  <c r="B14" i="1" s="1"/>
  <c r="F5" i="1"/>
  <c r="C8" i="1"/>
  <c r="G7" i="1"/>
  <c r="F8" i="1"/>
  <c r="H7" i="1"/>
  <c r="F7" i="1"/>
  <c r="F6" i="1"/>
  <c r="F4" i="1"/>
  <c r="C12" i="1" l="1"/>
</calcChain>
</file>

<file path=xl/sharedStrings.xml><?xml version="1.0" encoding="utf-8"?>
<sst xmlns="http://purl.oclc.org/ooxml/spreadsheetml/main" count="17" uniqueCount="12">
  <si>
    <t>DIN BÅT</t>
  </si>
  <si>
    <t>Bredd</t>
  </si>
  <si>
    <t>meter</t>
  </si>
  <si>
    <t>Längd</t>
  </si>
  <si>
    <t>Högsta punkt för presenningen</t>
  </si>
  <si>
    <t>Vinkel på presenningen</t>
  </si>
  <si>
    <t>grader</t>
  </si>
  <si>
    <t>Bredd, min</t>
  </si>
  <si>
    <t>Längd, min</t>
  </si>
  <si>
    <t>TOPTEX BOAT COVER-STORLEK</t>
  </si>
  <si>
    <t>Beräkna åtgång av TopTex Boat Cover</t>
  </si>
  <si>
    <t>Övertäckning skrov (ner till vattenlinjen)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</si>
</sst>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medium">
        <color indexed="64"/>
      </bottom>
      <diagonal/>
    </border>
    <border>
      <start style="medium">
        <color theme="3"/>
      </start>
      <end/>
      <top style="medium">
        <color theme="3"/>
      </top>
      <bottom style="medium">
        <color theme="3"/>
      </bottom>
      <diagonal/>
    </border>
    <border>
      <start/>
      <end/>
      <top style="medium">
        <color theme="3"/>
      </top>
      <bottom style="medium">
        <color theme="3"/>
      </bottom>
      <diagonal/>
    </border>
    <border>
      <start/>
      <end style="medium">
        <color theme="3"/>
      </end>
      <top style="medium">
        <color theme="3"/>
      </top>
      <bottom style="medium">
        <color theme="3"/>
      </bottom>
      <diagonal/>
    </border>
    <border>
      <start style="medium">
        <color rgb="FFFFC000"/>
      </start>
      <end/>
      <top style="medium">
        <color rgb="FFFFC000"/>
      </top>
      <bottom style="medium">
        <color rgb="FFFFC000"/>
      </bottom>
      <diagonal/>
    </border>
    <border>
      <start/>
      <end style="medium">
        <color rgb="FFFFC000"/>
      </end>
      <top style="medium">
        <color rgb="FFFFC000"/>
      </top>
      <bottom style="medium">
        <color rgb="FFFFC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1" fillId="0" borderId="1" xfId="0" applyFont="1" applyBorder="1"/>
    <xf numFmtId="164" fontId="1" fillId="0" borderId="0" xfId="0" applyNumberFormat="1" applyFont="1"/>
    <xf numFmtId="0" fontId="2" fillId="0" borderId="0" xfId="0" applyFont="1"/>
    <xf numFmtId="164" fontId="1" fillId="2" borderId="0" xfId="0" applyNumberFormat="1" applyFont="1" applyFill="1" applyProtection="1">
      <protection locked="0"/>
    </xf>
    <xf numFmtId="0" fontId="5" fillId="0" borderId="0" xfId="0" applyFont="1"/>
    <xf numFmtId="0" fontId="0" fillId="0" borderId="6" xfId="0" applyBorder="1"/>
    <xf numFmtId="164" fontId="1" fillId="0" borderId="5" xfId="0" applyNumberFormat="1" applyFont="1" applyBorder="1"/>
    <xf numFmtId="0" fontId="1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vertical="top"/>
    </xf>
    <xf numFmtId="0" fontId="6" fillId="0" borderId="0" xfId="0" applyFont="1"/>
    <xf numFmtId="0" fontId="4" fillId="0" borderId="2" xfId="1" applyFont="1" applyFill="1" applyBorder="1" applyAlignment="1" applyProtection="1">
      <alignment horizontal="center" vertical="center"/>
      <protection locked="0"/>
    </xf>
    <xf numFmtId="0" fontId="4" fillId="0" borderId="3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3114675</xdr:colOff>
      <xdr:row>0</xdr:row>
      <xdr:rowOff>0</xdr:rowOff>
    </xdr:from>
    <xdr:to>
      <xdr:col>2</xdr:col>
      <xdr:colOff>438150</xdr:colOff>
      <xdr:row>1</xdr:row>
      <xdr:rowOff>50799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2A85B008-23CA-924E-CC02-00A453049DF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4675" y="0"/>
          <a:ext cx="3000375" cy="1555749"/>
        </a:xfrm>
        <a:prstGeom prst="rect">
          <a:avLst/>
        </a:prstGeom>
      </xdr:spPr>
    </xdr:pic>
    <xdr:clientData/>
  </xdr:twoCellAnchor>
  <xdr:twoCellAnchor>
    <xdr:from>
      <xdr:col>4</xdr:col>
      <xdr:colOff>219075</xdr:colOff>
      <xdr:row>0</xdr:row>
      <xdr:rowOff>1028701</xdr:rowOff>
    </xdr:from>
    <xdr:to>
      <xdr:col>5</xdr:col>
      <xdr:colOff>1647825</xdr:colOff>
      <xdr:row>0</xdr:row>
      <xdr:rowOff>1343025</xdr:rowOff>
    </xdr:to>
    <xdr:sp macro="" textlink="">
      <xdr:nvSpPr>
        <xdr:cNvPr id="4" name="Pratbubbla: böjd rad 3">
          <a:extLst>
            <a:ext uri="{FF2B5EF4-FFF2-40B4-BE49-F238E27FC236}">
              <a16:creationId xmlns:a16="http://schemas.microsoft.com/office/drawing/2014/main" id="{ADE2B92B-190E-110A-2C19-9CF40A607756}"/>
            </a:ext>
          </a:extLst>
        </xdr:cNvPr>
        <xdr:cNvSpPr/>
      </xdr:nvSpPr>
      <xdr:spPr>
        <a:xfrm>
          <a:off x="4457700" y="1028701"/>
          <a:ext cx="1762125" cy="314324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316393"/>
            <a:gd name="adj6" fmla="val -53311"/>
          </a:avLst>
        </a:prstGeom>
        <a:noFill/>
        <a:ln>
          <a:tailEnd type="arrow"/>
        </a:ln>
      </xdr:spPr>
      <xdr:style>
        <a:lnRef idx="2">
          <a:schemeClr val="accent1">
            <a:shade val="15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400" b="1">
              <a:solidFill>
                <a:schemeClr val="tx1"/>
              </a:solidFill>
            </a:rPr>
            <a:t>Fyll i de gröna fälten.</a:t>
          </a:r>
        </a:p>
      </xdr:txBody>
    </xdr:sp>
    <xdr:clientData/>
  </xdr:twoCellAnchor>
</xdr:wsDr>
</file>

<file path=xl/theme/theme1.xml><?xml version="1.0" encoding="utf-8"?>
<a:theme xmlns:a="http://purl.oclc.org/ooxml/drawingml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DB019-4129-4348-8E67-CB36EA5B6E9C}">
  <dimension ref="B1:H16"/>
  <sheetViews>
    <sheetView showGridLines="0" tabSelected="1" workbookViewId="0">
      <selection activeCell="B16" sqref="B16:D16"/>
    </sheetView>
  </sheetViews>
  <sheetFormatPr defaultRowHeight="15" x14ac:dyDescent="0.25"/>
  <cols>
    <col min="1" max="1" width="5.28515625" customWidth="1"/>
    <col min="2" max="2" width="38.42578125" customWidth="1"/>
    <col min="3" max="3" width="10.7109375" bestFit="1" customWidth="1"/>
    <col min="5" max="5" width="5" customWidth="1"/>
    <col min="6" max="6" width="30" bestFit="1" customWidth="1"/>
    <col min="7" max="7" width="6.85546875" customWidth="1"/>
    <col min="8" max="8" width="9.42578125" customWidth="1"/>
  </cols>
  <sheetData>
    <row r="1" spans="2:8" ht="118.5" customHeight="1" x14ac:dyDescent="0.25"/>
    <row r="2" spans="2:8" ht="18.75" x14ac:dyDescent="0.3">
      <c r="B2" s="4" t="s">
        <v>10</v>
      </c>
      <c r="C2" s="4"/>
      <c r="D2" s="4"/>
    </row>
    <row r="4" spans="2:8" ht="15.75" thickBot="1" x14ac:dyDescent="0.3">
      <c r="B4" s="2" t="s">
        <v>0</v>
      </c>
      <c r="C4" s="1"/>
      <c r="D4" s="1"/>
      <c r="F4" s="9" t="str">
        <f>IF(bredd&gt;0,"REKOMMENDATION","")</f>
        <v>REKOMMENDATION</v>
      </c>
    </row>
    <row r="5" spans="2:8" x14ac:dyDescent="0.25">
      <c r="B5" t="s">
        <v>1</v>
      </c>
      <c r="C5" s="5">
        <v>2.5</v>
      </c>
      <c r="D5" t="s">
        <v>2</v>
      </c>
      <c r="F5" t="str">
        <f>IF(bredd&gt;0,"Vi rekommenderar att du har som minst ca 40° vinkel","")</f>
        <v>Vi rekommenderar att du har som minst ca 40° vinkel</v>
      </c>
    </row>
    <row r="6" spans="2:8" ht="15.75" thickBot="1" x14ac:dyDescent="0.3">
      <c r="B6" t="s">
        <v>3</v>
      </c>
      <c r="C6" s="5">
        <v>8.5399999999999991</v>
      </c>
      <c r="D6" t="s">
        <v>2</v>
      </c>
      <c r="F6" t="str">
        <f>IF(bredd&gt;0,"på presenningen, vilket för din båt innebär","")</f>
        <v>på presenningen, vilket för din båt innebär</v>
      </c>
    </row>
    <row r="7" spans="2:8" ht="15.75" thickBot="1" x14ac:dyDescent="0.3">
      <c r="B7" t="s">
        <v>4</v>
      </c>
      <c r="C7" s="5">
        <v>3.5</v>
      </c>
      <c r="D7" t="s">
        <v>2</v>
      </c>
      <c r="E7" s="10" t="str">
        <f>IF(bredd&gt;0,"&lt;----","")</f>
        <v>&lt;----</v>
      </c>
      <c r="F7" t="str">
        <f>IF(bredd&gt;0,"en toppunkt ovan däck på minst:","")</f>
        <v>en toppunkt ovan däck på minst:</v>
      </c>
      <c r="G7" s="8">
        <f>IF(bredd&gt;0,ROUND((bredd/2)*TAN(RADIANS(40)),1),"")</f>
        <v>1</v>
      </c>
      <c r="H7" s="7" t="str">
        <f>IF(bredd&gt;0,"meter","")</f>
        <v>meter</v>
      </c>
    </row>
    <row r="8" spans="2:8" x14ac:dyDescent="0.25">
      <c r="B8" t="s">
        <v>5</v>
      </c>
      <c r="C8">
        <f>IF(AND(bredd&gt;0,höjdpunkt&gt;0),ROUND(DEGREES(ATAN(höjdpunkt/(bredd/2))),0),"")</f>
        <v>70</v>
      </c>
      <c r="D8" t="s">
        <v>6</v>
      </c>
      <c r="F8" s="6" t="str">
        <f>IF(AND(höjdpunkt&gt;0,bredd&gt;0),IF(höjdpunkt&lt;G7,"OBS: Du behöver höja nocken på presenningen.","- VILKET DU HAR!"),"")</f>
        <v>- VILKET DU HAR!</v>
      </c>
    </row>
    <row r="9" spans="2:8" x14ac:dyDescent="0.25">
      <c r="B9" t="s">
        <v>11</v>
      </c>
      <c r="C9" s="5">
        <v>2.5</v>
      </c>
      <c r="D9" t="s">
        <v>2</v>
      </c>
    </row>
    <row r="11" spans="2:8" ht="15.75" thickBot="1" x14ac:dyDescent="0.3">
      <c r="B11" s="2" t="s">
        <v>9</v>
      </c>
      <c r="C11" s="1"/>
      <c r="D11" s="1"/>
      <c r="F11" s="9" t="str">
        <f>IF(AND(bredd&gt;0,längd&gt;0,höjdpunkt&gt;0),"TIPS","")</f>
        <v>TIPS</v>
      </c>
    </row>
    <row r="12" spans="2:8" x14ac:dyDescent="0.25">
      <c r="B12" t="s">
        <v>7</v>
      </c>
      <c r="C12" s="3">
        <f>ROUND(2*(SQRT(((bredd/2)^2)+(höjdpunkt^2))+övertäckning),1)</f>
        <v>12.4</v>
      </c>
      <c r="D12" t="s">
        <v>2</v>
      </c>
      <c r="E12" s="11" t="str">
        <f>IF(AND(bredd&gt;0,längd&gt;0,höjdpunkt&gt;0),"1","")</f>
        <v>1</v>
      </c>
      <c r="F12" t="str">
        <f>IF(AND(bredd&gt;0,längd&gt;0,höjdpunkt&gt;0),"Finns ingen passande presenningsstorlek","")</f>
        <v>Finns ingen passande presenningsstorlek</v>
      </c>
    </row>
    <row r="13" spans="2:8" x14ac:dyDescent="0.25">
      <c r="B13" t="s">
        <v>8</v>
      </c>
      <c r="C13" s="3">
        <f>IF(längd&gt;0,ROUND((((bredd/2)+0.3)+längd),1),0)</f>
        <v>10.1</v>
      </c>
      <c r="D13" t="s">
        <v>2</v>
      </c>
      <c r="F13" t="str">
        <f>IF(AND(bredd&gt;0,längd&gt;0,höjdpunkt&gt;0),"går det utmärkt att sammanfoga två med","")</f>
        <v>går det utmärkt att sammanfoga två med</v>
      </c>
    </row>
    <row r="14" spans="2:8" x14ac:dyDescent="0.25">
      <c r="B14" s="13" t="str">
        <f>IF(C13&gt;0,"Längden inkluderar täckning av för och akter","")</f>
        <v>Längden inkluderar täckning av för och akter</v>
      </c>
      <c r="C14" s="3"/>
      <c r="F14" t="str">
        <f>IF(AND(bredd&gt;0,längd&gt;0,höjdpunkt&gt;0),"dubbelhäftande Toptex Kardborreband.","")</f>
        <v>dubbelhäftande Toptex Kardborreband.</v>
      </c>
    </row>
    <row r="15" spans="2:8" ht="15.75" thickBot="1" x14ac:dyDescent="0.3">
      <c r="E15" s="11" t="str">
        <f>IF(AND(bredd&gt;0,längd&gt;0,höjdpunkt&gt;0),"2","")</f>
        <v>2</v>
      </c>
      <c r="F15" t="str">
        <f>IF(AND(bredd&gt;0,längd&gt;0,höjdpunkt&gt;0),"Vid färdig täckning skall båten se ut som","")</f>
        <v>Vid färdig täckning skall båten se ut som</v>
      </c>
    </row>
    <row r="16" spans="2:8" ht="27" customHeight="1" thickBot="1" x14ac:dyDescent="0.3">
      <c r="B16" s="14"/>
      <c r="C16" s="15"/>
      <c r="D16" s="16"/>
      <c r="F16" s="12" t="str">
        <f>IF(AND(bredd&gt;0,längd&gt;0,höjdpunkt&gt;0),"ett traditionellt tält. Då är det rätt!","")</f>
        <v>ett traditionellt tält. Då är det rätt!</v>
      </c>
    </row>
  </sheetData>
  <sheetProtection algorithmName="SHA-512" hashValue="s7DkLja0H+P9uYtpOQOrZRYMdaSSKkHHtxyU/BmF/5u0vaQd3xunzfHO6/YBCy3xanvZ6AcvM26FFF7gYCyzcA==" saltValue="43PiI6Hx8wfP5/BTTn2hHg==" spinCount="100000" sheet="1" objects="1" scenarios="1" selectLockedCells="1"/>
  <mergeCells count="1">
    <mergeCell ref="B16:D16"/>
  </mergeCell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B80DD2F7-50E2-451F-BD5E-65B987FBD0A4}">
            <x14:iconSet iconSet="4RedToBlack" custom="1">
              <x14:cfvo type="percent">
                <xm:f>0</xm:f>
              </x14:cfvo>
              <x14:cfvo type="num" gte="0">
                <xm:f>0</xm:f>
              </x14:cfvo>
              <x14:cfvo type="num">
                <xm:f>30</xm:f>
              </x14:cfvo>
              <x14:cfvo type="num">
                <xm:f>45</xm:f>
              </x14:cfvo>
              <x14:cfIcon iconSet="NoIcons" iconId="0"/>
              <x14:cfIcon iconSet="3Symbols" iconId="1"/>
              <x14:cfIcon iconSet="3Stars" iconId="1"/>
              <x14:cfIcon iconSet="3Stars" iconId="2"/>
            </x14:iconSet>
          </x14:cfRule>
          <xm:sqref>C8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2CE9D75C3C217418BBD40F6651CD3C7" ma:contentTypeVersion="18" ma:contentTypeDescription="Skapa ett nytt dokument." ma:contentTypeScope="" ma:versionID="81fd4f0846b35cd49cdad9b90b8d6971">
  <xsd:schema xmlns:xsd="http://www.w3.org/2001/XMLSchema" xmlns:xs="http://www.w3.org/2001/XMLSchema" xmlns:p="http://schemas.microsoft.com/office/2006/metadata/properties" xmlns:ns2="fbf8fc01-0695-43c0-9cdd-54220cdad2ae" xmlns:ns3="b18751f1-c3c3-48a3-8015-f9e5ff6d0021" targetNamespace="http://schemas.microsoft.com/office/2006/metadata/properties" ma:root="true" ma:fieldsID="cba90ff2ff667238bca1a7e331ae35a1" ns2:_="" ns3:_="">
    <xsd:import namespace="fbf8fc01-0695-43c0-9cdd-54220cdad2ae"/>
    <xsd:import namespace="b18751f1-c3c3-48a3-8015-f9e5ff6d00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f8fc01-0695-43c0-9cdd-54220cdad2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31f32a27-d22b-4f2d-b145-d800425437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8751f1-c3c3-48a3-8015-f9e5ff6d00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d6aa7ae-6a2a-4366-968d-9c7b1cd3def4}" ma:internalName="TaxCatchAll" ma:showField="CatchAllData" ma:web="b18751f1-c3c3-48a3-8015-f9e5ff6d00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8751f1-c3c3-48a3-8015-f9e5ff6d0021" xsi:nil="true"/>
    <lcf76f155ced4ddcb4097134ff3c332f xmlns="fbf8fc01-0695-43c0-9cdd-54220cdad2a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E95C33-EE10-453C-BC94-6411AF61DB7A}"/>
</file>

<file path=customXml/itemProps2.xml><?xml version="1.0" encoding="utf-8"?>
<ds:datastoreItem xmlns:ds="http://schemas.openxmlformats.org/officeDocument/2006/customXml" ds:itemID="{03CFC21B-7060-4BC3-9DE5-123F3794B267}"/>
</file>

<file path=customXml/itemProps3.xml><?xml version="1.0" encoding="utf-8"?>
<ds:datastoreItem xmlns:ds="http://schemas.openxmlformats.org/officeDocument/2006/customXml" ds:itemID="{0416238B-3F83-458C-96F4-B7748F2CD27D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4</vt:i4>
      </vt:variant>
    </vt:vector>
  </HeadingPairs>
  <TitlesOfParts>
    <vt:vector size="5" baseType="lpstr">
      <vt:lpstr>TopTex Boat Cover PolyRopes</vt:lpstr>
      <vt:lpstr>bredd</vt:lpstr>
      <vt:lpstr>höjdpunkt</vt:lpstr>
      <vt:lpstr>längd</vt:lpstr>
      <vt:lpstr>övertäckning</vt:lpstr>
    </vt:vector>
  </TitlesOfParts>
  <Manager/>
  <Company>AB Poly-Produkter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Beräkna Boat Cover för din båt</dc:title>
  <dc:subject>PolyRopes Boat Cover-beräkning</dc:subject>
  <dc:creator>Kristoffer Nilsson</dc:creator>
  <cp:keywords>boat cover; polyropes, presenning</cp:keywords>
  <dc:description/>
  <cp:lastModifiedBy>Patric Jonsson</cp:lastModifiedBy>
  <cp:revision/>
  <dcterms:created xsi:type="dcterms:W3CDTF">2023-10-18T11:21:34Z</dcterms:created>
  <dcterms:modified xsi:type="dcterms:W3CDTF">2024-12-19T09:30:04Z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0x010100B2CE9D75C3C217418BBD40F6651CD3C7</vt:lpwstr>
  </property>
</Properties>
</file>